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bienkowska1\Desktop\ZAMÓWIENIA 2026\Zamówienia 2026\6. Droga Tarnowo\"/>
    </mc:Choice>
  </mc:AlternateContent>
  <xr:revisionPtr revIDLastSave="0" documentId="13_ncr:1_{3E99ADD2-3232-4C1B-8BFC-D10F1CA6513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kosztorys" sheetId="3" r:id="rId1"/>
  </sheets>
  <definedNames>
    <definedName name="_xlnm.Print_Area" localSheetId="0">kosztorys!$A$1:$G$51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3" l="1"/>
  <c r="G49" i="3"/>
  <c r="A11" i="3" l="1"/>
  <c r="G51" i="3"/>
  <c r="G50" i="3" s="1"/>
  <c r="A14" i="3" l="1"/>
  <c r="A17" i="3" l="1"/>
  <c r="A18" i="3" l="1"/>
  <c r="A19" i="3" s="1"/>
  <c r="A21" i="3" s="1"/>
  <c r="A22" i="3" l="1"/>
  <c r="A24" i="3" s="1"/>
  <c r="A25" i="3" l="1"/>
  <c r="A27" i="3" s="1"/>
  <c r="A30" i="3" l="1"/>
  <c r="A31" i="3" s="1"/>
  <c r="A32" i="3" l="1"/>
  <c r="A33" i="3" s="1"/>
  <c r="A35" i="3" l="1"/>
  <c r="A36" i="3" l="1"/>
  <c r="A39" i="3" s="1"/>
  <c r="A41" i="3" s="1"/>
  <c r="A44" i="3" l="1"/>
</calcChain>
</file>

<file path=xl/sharedStrings.xml><?xml version="1.0" encoding="utf-8"?>
<sst xmlns="http://schemas.openxmlformats.org/spreadsheetml/2006/main" count="114" uniqueCount="85">
  <si>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</si>
  <si>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</si>
  <si>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</si>
  <si>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</si>
  <si>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</si>
  <si>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</si>
  <si>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</si>
  <si>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</si>
  <si>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</si>
  <si>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</si>
  <si>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Roboty pomiarowe przy liniowych robotach ziemnych, na drogach w terenie równinnym</t>
  </si>
  <si>
    <t>km</t>
  </si>
  <si>
    <t>szt</t>
  </si>
  <si>
    <t>m2</t>
  </si>
  <si>
    <t>m3</t>
  </si>
  <si>
    <t>Profilowanie i zagęszczanie podłoża pod warstwy konstrukcyjne nawierzchni wykonywane mechanicznie w gruncie kat. II-VI</t>
  </si>
  <si>
    <t xml:space="preserve"> </t>
  </si>
  <si>
    <t>OZNAKOWANIE PIONOWE</t>
  </si>
  <si>
    <t>ODHUMUSOWANIE</t>
  </si>
  <si>
    <t>POBOCZA</t>
  </si>
  <si>
    <t>Słupki z rur stalowych do pionowych znaków drogowych, śr. 60 mm</t>
  </si>
  <si>
    <t>D.01.02.02</t>
  </si>
  <si>
    <t>D.02.03.01</t>
  </si>
  <si>
    <t>D.02.01.01</t>
  </si>
  <si>
    <t>D.04.03.01</t>
  </si>
  <si>
    <t>D.04.01.01</t>
  </si>
  <si>
    <t>D.05.03.05A</t>
  </si>
  <si>
    <t>D.05.03.05B</t>
  </si>
  <si>
    <t>D.01.01.01</t>
  </si>
  <si>
    <t>D.06.03.01</t>
  </si>
  <si>
    <t>D.04.04.02</t>
  </si>
  <si>
    <t>D.07.02.01</t>
  </si>
  <si>
    <t>1. ROBOTY PRZYGOTOWAWCZE</t>
  </si>
  <si>
    <t>2 ROBOTY ZIEMNE</t>
  </si>
  <si>
    <t>4 PODBUDOWY</t>
  </si>
  <si>
    <t>5 NAWIERZCHNIE</t>
  </si>
  <si>
    <t>6 ROBOTY WYKOŃCZENIOWE</t>
  </si>
  <si>
    <t>7 OZNAKOWANIE DRÓG I URZĄDZENIA BEZPIECZEŃSTWA RUCHU</t>
  </si>
  <si>
    <r>
      <t>m</t>
    </r>
    <r>
      <rPr>
        <vertAlign val="superscript"/>
        <sz val="8"/>
        <color rgb="FF000000"/>
        <rFont val="Arial"/>
        <family val="2"/>
        <charset val="238"/>
      </rPr>
      <t>2</t>
    </r>
  </si>
  <si>
    <t>GOSPODARKA ZIELENIĄ</t>
  </si>
  <si>
    <r>
      <t>m</t>
    </r>
    <r>
      <rPr>
        <vertAlign val="superscript"/>
        <sz val="8"/>
        <color rgb="FF000000"/>
        <rFont val="Arial"/>
        <family val="2"/>
        <charset val="238"/>
      </rPr>
      <t>3</t>
    </r>
  </si>
  <si>
    <t xml:space="preserve">3 ODWODNIENIE KORPUSU DROGOWEGO </t>
  </si>
  <si>
    <t>D.03.01.02</t>
  </si>
  <si>
    <t>Rów kryty z rur HDPE o średnicy 40 cm</t>
  </si>
  <si>
    <t>m</t>
  </si>
  <si>
    <t>PRZEPUSTY</t>
  </si>
  <si>
    <t>Wykopy oraz przekopy wykonywane koparkami podsiębiernymi o pojemności łyżki 0,25-0,60m3 na głębokość do 3m w gruncie kategorii III-IV, wraz z wywozem na legalne składowisko i utylizacją</t>
  </si>
  <si>
    <t>Zasypanie wykopów fundamentowych podłużnych, punktowych, rowów, wykopów obiektowych gruntem kategorii III-IV o grubości warstwy w stanie luźnym 25cm z zagęszczeniem mechanicznym ubijakami - grunt z dowozu</t>
  </si>
  <si>
    <t>Umocnienie wlotu i wylotu przepustu obrukiem z kamienia polnego</t>
  </si>
  <si>
    <t>Przymocowanie pionowych znaków ostrzegawczych (typ A) - wielkość średnia</t>
  </si>
  <si>
    <t>D.01.02.01</t>
  </si>
  <si>
    <t>ROZBIÓRKI</t>
  </si>
  <si>
    <t>D.01.02.04</t>
  </si>
  <si>
    <t>WARSTWY PODBUDOWY</t>
  </si>
  <si>
    <t>Cena jednostkowa</t>
  </si>
  <si>
    <t>Wartość</t>
  </si>
  <si>
    <t>RAZEM NETTO:</t>
  </si>
  <si>
    <t>VAT:</t>
  </si>
  <si>
    <t>BRUTTO:</t>
  </si>
  <si>
    <t>Nawierzchnia zjazdów z mieszanki niezwiązanej z kruszywem C50/30</t>
  </si>
  <si>
    <t>ZJAZDY</t>
  </si>
  <si>
    <t>Ławy fundamentowe z kruszywa C50/30 o grubości 20 cm</t>
  </si>
  <si>
    <t>D.04.02.02</t>
  </si>
  <si>
    <t>Nawierzchnia pobocza z mieszanki niezwiązanej z kruszywem C50/30, grubości 10 cm.</t>
  </si>
  <si>
    <t>warstwa mrozoochronna z mieszanki związanej spoiwem hydraulicznym lub gruntu stabilizowanego spoiwem hydrualicznym lub wapnem gr. 30 cm</t>
  </si>
  <si>
    <t>Usunięcie warstwy ziemi urodzajnej (humusu) o średniej grubości 30 cm z wywiezieniem</t>
  </si>
  <si>
    <t>Rozbiórka betonowych przepustów o średnicy do 60 cm</t>
  </si>
  <si>
    <t>D.06.04.01</t>
  </si>
  <si>
    <t>OCZYSZCZENIE ROWÓW</t>
  </si>
  <si>
    <t>Oczyszczenie rowów z namułu z profilowaniem skarp</t>
  </si>
  <si>
    <t>Mechaniczne ścinanie drzew z karczowaniem pni średnicy 36-45 cm</t>
  </si>
  <si>
    <t>Rozbiórka przepustów rurowych - ścianki czołowe betonowe</t>
  </si>
  <si>
    <t>Wykonanie wykopu w gruncie kat. I-II z odwozem samochodami samowyładowczymi na odległość do 1 km.</t>
  </si>
  <si>
    <t xml:space="preserve">Umocnienie wlotu i wylotu przepustu </t>
  </si>
  <si>
    <t>Elementy przelotowe przepustu  - rury z tworzyw sztucznych karbowane o średnicy 60 cm, HDPE SN8</t>
  </si>
  <si>
    <t>Oczyszczenie i skropienie warstw konstrukcyjnych nawierzchni emulsją asfaltową szybkorozpadową w ilości 0,3-0,5 kg/m2 - skropienie podbudowy</t>
  </si>
  <si>
    <t>RÓW KRYTY</t>
  </si>
  <si>
    <t>Nawierzchnia z mieszanek mineralno-bitumicznych KR warstwa wiążąca o grubości po zagęszczeniu 5cm</t>
  </si>
  <si>
    <t>Nawierzchnia z mieszanek mineralno-bitumicznych KR1 warstwa ścieralna o grubości po zagęszczeniu 4cm</t>
  </si>
  <si>
    <t>Podbudowy z mieszanki niezwiazanej z kruszywem C50/30, stabilizowana mechanicznie, grubość warstwy po zagęszczeniu 22cm</t>
  </si>
  <si>
    <t>8 ROBOTY INNE</t>
  </si>
  <si>
    <t>Inwentaryzacja geodezyjna powykonawcza</t>
  </si>
  <si>
    <t>Dokumentacja projektowa</t>
  </si>
  <si>
    <t>kpl</t>
  </si>
  <si>
    <t xml:space="preserve">Szacowanie kosztów (planowane koszty prac projektowych oraz planowane koszty robót budowlanych określonych w programie funkcjonalno-użytkowym)
Przebudowa drogi gminnej nr 105870B w Tarnowie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</si>
</sst>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13" x14ac:knownFonts="1">
    <font>
      <sz val="11"/>
      <color theme="1"/>
      <name val="Calibri"/>
      <family val="2"/>
      <charset val="238"/>
      <scheme val="minor"/>
    </font>
    <font>
      <i/>
      <sz val="7"/>
      <color indexed="64"/>
      <name val="Arial"/>
      <family val="2"/>
      <charset val="238"/>
    </font>
    <font>
      <b/>
      <sz val="14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scheme val="minor"/>
    </font>
    <font>
      <vertAlign val="superscript"/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i/>
      <sz val="8"/>
      <color indexed="64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43" fontId="12" fillId="0" borderId="0" applyFont="0" applyFill="0" applyBorder="0" applyAlignment="0" applyProtection="0"/>
  </cellStyleXfs>
  <cellXfs count="52">
    <xf numFmtId="0" fontId="0" fillId="0" borderId="0" xfId="0"/>
    <xf numFmtId="0" fontId="4" fillId="0" borderId="0" xfId="0" applyFont="1" applyAlignment="1">
      <alignment vertical="top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0" xfId="0" applyNumberFormat="1" applyFont="1" applyAlignment="1">
      <alignment horizontal="right" vertical="top" wrapText="1"/>
    </xf>
    <xf numFmtId="0" fontId="4" fillId="4" borderId="1" xfId="0" applyFont="1" applyFill="1" applyBorder="1" applyAlignment="1">
      <alignment horizontal="left" vertical="center" wrapText="1"/>
    </xf>
    <xf numFmtId="0" fontId="6" fillId="0" borderId="0" xfId="1"/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4" fontId="4" fillId="4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vertical="center"/>
    </xf>
    <xf numFmtId="4" fontId="11" fillId="0" borderId="0" xfId="0" applyNumberFormat="1" applyFont="1" applyAlignment="1">
      <alignment vertical="center"/>
    </xf>
    <xf numFmtId="0" fontId="11" fillId="0" borderId="0" xfId="0" applyFont="1" applyAlignment="1">
      <alignment horizontal="right" vertical="center"/>
    </xf>
    <xf numFmtId="0" fontId="10" fillId="3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4" fontId="8" fillId="4" borderId="1" xfId="0" applyNumberFormat="1" applyFont="1" applyFill="1" applyBorder="1" applyAlignment="1">
      <alignment horizontal="right" vertical="center" wrapText="1"/>
    </xf>
    <xf numFmtId="4" fontId="8" fillId="4" borderId="1" xfId="0" applyNumberFormat="1" applyFont="1" applyFill="1" applyBorder="1" applyAlignment="1">
      <alignment horizontal="right" vertical="top" wrapText="1"/>
    </xf>
    <xf numFmtId="2" fontId="11" fillId="0" borderId="1" xfId="0" applyNumberFormat="1" applyFont="1" applyBorder="1" applyAlignment="1">
      <alignment horizontal="right" vertical="center"/>
    </xf>
    <xf numFmtId="3" fontId="10" fillId="3" borderId="1" xfId="0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right" vertical="center" wrapText="1"/>
    </xf>
    <xf numFmtId="2" fontId="11" fillId="6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4" fontId="9" fillId="6" borderId="1" xfId="0" applyNumberFormat="1" applyFont="1" applyFill="1" applyBorder="1" applyAlignment="1">
      <alignment horizontal="right" vertical="center" wrapText="1"/>
    </xf>
    <xf numFmtId="0" fontId="9" fillId="6" borderId="1" xfId="0" applyFont="1" applyFill="1" applyBorder="1" applyAlignment="1">
      <alignment horizontal="right" vertical="center" wrapText="1"/>
    </xf>
    <xf numFmtId="4" fontId="3" fillId="6" borderId="1" xfId="0" applyNumberFormat="1" applyFont="1" applyFill="1" applyBorder="1" applyAlignment="1">
      <alignment horizontal="right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right" vertical="center" wrapText="1"/>
    </xf>
    <xf numFmtId="2" fontId="11" fillId="5" borderId="1" xfId="0" applyNumberFormat="1" applyFont="1" applyFill="1" applyBorder="1" applyAlignment="1">
      <alignment horizontal="right" vertical="center"/>
    </xf>
    <xf numFmtId="4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horizontal="right" vertical="center"/>
    </xf>
    <xf numFmtId="4" fontId="3" fillId="0" borderId="3" xfId="0" applyNumberFormat="1" applyFont="1" applyBorder="1" applyAlignment="1">
      <alignment horizontal="center" vertical="top" wrapText="1"/>
    </xf>
    <xf numFmtId="4" fontId="11" fillId="0" borderId="4" xfId="0" applyNumberFormat="1" applyFont="1" applyBorder="1" applyAlignment="1">
      <alignment horizontal="right" vertical="center"/>
    </xf>
    <xf numFmtId="43" fontId="11" fillId="0" borderId="4" xfId="2" applyFont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0" xfId="0"/>
  </cellXfs>
  <cellStyles count="3">
    <cellStyle name="Dziesiętny" xfId="2" builtinId="3"/>
    <cellStyle name="Normalny" xfId="0" builtinId="0"/>
    <cellStyle name="Normalny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0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5" style="7" customWidth="1"/>
    <col min="2" max="2" width="11.42578125" style="7" customWidth="1"/>
    <col min="3" max="3" width="55" style="6" customWidth="1"/>
    <col min="4" max="4" width="5.7109375" style="1" customWidth="1"/>
    <col min="5" max="5" width="11.42578125" style="9" customWidth="1"/>
    <col min="6" max="6" width="10.140625" style="18" customWidth="1"/>
    <col min="7" max="7" width="13.42578125" style="19" bestFit="1" customWidth="1"/>
    <col min="8" max="8" width="20.42578125" customWidth="1"/>
  </cols>
  <sheetData>
    <row r="1" spans="1:9" ht="72" customHeight="1" x14ac:dyDescent="0.25">
      <c r="A1" s="50" t="s">
        <v>84</v>
      </c>
      <c r="B1" s="50"/>
      <c r="C1" s="50"/>
      <c r="D1" s="50"/>
      <c r="E1" s="50"/>
      <c r="F1" s="50"/>
      <c r="G1" s="50"/>
    </row>
    <row r="2" spans="1:9" ht="22.5" customHeight="1" x14ac:dyDescent="0.25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9" t="s">
        <v>54</v>
      </c>
      <c r="G2" s="29" t="s">
        <v>55</v>
      </c>
    </row>
    <row r="3" spans="1:9" x14ac:dyDescent="0.25">
      <c r="A3" s="2" t="s">
        <v>5</v>
      </c>
      <c r="B3" s="2" t="s">
        <v>6</v>
      </c>
      <c r="C3" s="2" t="s">
        <v>7</v>
      </c>
      <c r="D3" s="2" t="s">
        <v>8</v>
      </c>
      <c r="E3" s="26" t="s">
        <v>9</v>
      </c>
      <c r="F3" s="25">
        <v>6</v>
      </c>
      <c r="G3" s="20">
        <v>7</v>
      </c>
    </row>
    <row r="4" spans="1:9" x14ac:dyDescent="0.25">
      <c r="A4" s="37"/>
      <c r="B4" s="37"/>
      <c r="C4" s="36" t="s">
        <v>32</v>
      </c>
      <c r="D4" s="38"/>
      <c r="E4" s="41"/>
      <c r="F4" s="42"/>
      <c r="G4" s="41"/>
    </row>
    <row r="5" spans="1:9" ht="22.5" x14ac:dyDescent="0.25">
      <c r="A5" s="3">
        <v>1</v>
      </c>
      <c r="B5" s="3" t="s">
        <v>28</v>
      </c>
      <c r="C5" s="8" t="s">
        <v>10</v>
      </c>
      <c r="D5" s="3" t="s">
        <v>11</v>
      </c>
      <c r="E5" s="21">
        <v>0.89</v>
      </c>
      <c r="F5" s="17">
        <v>5387.96</v>
      </c>
      <c r="G5" s="24"/>
    </row>
    <row r="6" spans="1:9" x14ac:dyDescent="0.25">
      <c r="A6" s="4"/>
      <c r="B6" s="4"/>
      <c r="C6" s="10" t="s">
        <v>39</v>
      </c>
      <c r="D6" s="4"/>
      <c r="E6" s="22"/>
      <c r="F6" s="22"/>
      <c r="G6" s="22"/>
    </row>
    <row r="7" spans="1:9" x14ac:dyDescent="0.25">
      <c r="A7" s="3">
        <v>2</v>
      </c>
      <c r="B7" s="3" t="s">
        <v>50</v>
      </c>
      <c r="C7" s="8" t="s">
        <v>70</v>
      </c>
      <c r="D7" s="3" t="s">
        <v>12</v>
      </c>
      <c r="E7" s="15">
        <v>30</v>
      </c>
      <c r="F7" s="16">
        <v>323.16000000000003</v>
      </c>
      <c r="G7" s="24"/>
    </row>
    <row r="8" spans="1:9" x14ac:dyDescent="0.25">
      <c r="A8" s="4"/>
      <c r="B8" s="4"/>
      <c r="C8" s="10" t="s">
        <v>18</v>
      </c>
      <c r="D8" s="4"/>
      <c r="E8" s="22"/>
      <c r="F8" s="14"/>
      <c r="G8" s="14"/>
    </row>
    <row r="9" spans="1:9" ht="22.5" x14ac:dyDescent="0.25">
      <c r="A9" s="3">
        <f>MAX(A6:A7)+1</f>
        <v>3</v>
      </c>
      <c r="B9" s="3" t="s">
        <v>21</v>
      </c>
      <c r="C9" s="8" t="s">
        <v>65</v>
      </c>
      <c r="D9" s="3" t="s">
        <v>38</v>
      </c>
      <c r="E9" s="15">
        <v>3000</v>
      </c>
      <c r="F9" s="16">
        <v>14.01</v>
      </c>
      <c r="G9" s="24"/>
    </row>
    <row r="10" spans="1:9" x14ac:dyDescent="0.25">
      <c r="A10" s="4"/>
      <c r="B10" s="4"/>
      <c r="C10" s="10" t="s">
        <v>51</v>
      </c>
      <c r="D10" s="4"/>
      <c r="E10" s="14"/>
      <c r="F10" s="14"/>
      <c r="G10" s="14"/>
    </row>
    <row r="11" spans="1:9" x14ac:dyDescent="0.25">
      <c r="A11" s="3">
        <f>MAX(A9:A10)+1</f>
        <v>4</v>
      </c>
      <c r="B11" s="3" t="s">
        <v>52</v>
      </c>
      <c r="C11" s="8" t="s">
        <v>66</v>
      </c>
      <c r="D11" s="3" t="s">
        <v>44</v>
      </c>
      <c r="E11" s="15">
        <v>9.9</v>
      </c>
      <c r="F11" s="16">
        <v>263.91000000000003</v>
      </c>
      <c r="G11" s="24"/>
      <c r="I11" s="30"/>
    </row>
    <row r="12" spans="1:9" x14ac:dyDescent="0.25">
      <c r="A12" s="3">
        <v>5</v>
      </c>
      <c r="B12" s="3" t="s">
        <v>52</v>
      </c>
      <c r="C12" s="8" t="s">
        <v>71</v>
      </c>
      <c r="D12" s="3" t="s">
        <v>14</v>
      </c>
      <c r="E12" s="15">
        <v>3</v>
      </c>
      <c r="F12" s="16">
        <v>1734.48</v>
      </c>
      <c r="G12" s="24"/>
    </row>
    <row r="13" spans="1:9" x14ac:dyDescent="0.25">
      <c r="A13" s="37"/>
      <c r="B13" s="37"/>
      <c r="C13" s="36" t="s">
        <v>33</v>
      </c>
      <c r="D13" s="36"/>
      <c r="E13" s="40"/>
      <c r="F13" s="40"/>
      <c r="G13" s="40"/>
    </row>
    <row r="14" spans="1:9" ht="22.5" x14ac:dyDescent="0.25">
      <c r="A14" s="3">
        <f>MAX(A13:A13)+1</f>
        <v>1</v>
      </c>
      <c r="B14" s="3" t="s">
        <v>23</v>
      </c>
      <c r="C14" s="8" t="s">
        <v>72</v>
      </c>
      <c r="D14" s="3" t="s">
        <v>40</v>
      </c>
      <c r="E14" s="15">
        <v>5700</v>
      </c>
      <c r="F14" s="16">
        <v>45.47</v>
      </c>
      <c r="G14" s="24"/>
    </row>
    <row r="15" spans="1:9" x14ac:dyDescent="0.25">
      <c r="A15" s="37"/>
      <c r="B15" s="37"/>
      <c r="C15" s="36" t="s">
        <v>41</v>
      </c>
      <c r="D15" s="38"/>
      <c r="E15" s="39"/>
      <c r="F15" s="39"/>
      <c r="G15" s="39"/>
    </row>
    <row r="16" spans="1:9" x14ac:dyDescent="0.25">
      <c r="A16" s="4"/>
      <c r="B16" s="4"/>
      <c r="C16" s="31" t="s">
        <v>76</v>
      </c>
      <c r="D16" s="4"/>
      <c r="E16" s="4"/>
      <c r="F16" s="4"/>
      <c r="G16" s="4"/>
    </row>
    <row r="17" spans="1:7" x14ac:dyDescent="0.25">
      <c r="A17" s="3">
        <f>MAX(A15:A16)+1</f>
        <v>1</v>
      </c>
      <c r="B17" s="3" t="s">
        <v>42</v>
      </c>
      <c r="C17" s="8" t="s">
        <v>61</v>
      </c>
      <c r="D17" s="3" t="s">
        <v>14</v>
      </c>
      <c r="E17" s="15">
        <v>2</v>
      </c>
      <c r="F17" s="16">
        <v>1797.06</v>
      </c>
      <c r="G17" s="24"/>
    </row>
    <row r="18" spans="1:7" x14ac:dyDescent="0.25">
      <c r="A18" s="3">
        <f t="shared" ref="A18:A19" si="0">MAX(A15:A17)+1</f>
        <v>2</v>
      </c>
      <c r="B18" s="3" t="s">
        <v>42</v>
      </c>
      <c r="C18" s="8" t="s">
        <v>73</v>
      </c>
      <c r="D18" s="3" t="s">
        <v>13</v>
      </c>
      <c r="E18" s="15">
        <v>15</v>
      </c>
      <c r="F18" s="16">
        <v>295.16000000000003</v>
      </c>
      <c r="G18" s="24"/>
    </row>
    <row r="19" spans="1:7" x14ac:dyDescent="0.25">
      <c r="A19" s="3">
        <f t="shared" si="0"/>
        <v>3</v>
      </c>
      <c r="B19" s="3" t="s">
        <v>42</v>
      </c>
      <c r="C19" s="8" t="s">
        <v>43</v>
      </c>
      <c r="D19" s="3" t="s">
        <v>44</v>
      </c>
      <c r="E19" s="15">
        <v>9</v>
      </c>
      <c r="F19" s="16">
        <v>386.61</v>
      </c>
      <c r="G19" s="24"/>
    </row>
    <row r="20" spans="1:7" x14ac:dyDescent="0.25">
      <c r="A20" s="4"/>
      <c r="B20" s="4"/>
      <c r="C20" s="4" t="s">
        <v>45</v>
      </c>
      <c r="D20" s="4"/>
      <c r="E20" s="4"/>
      <c r="F20" s="4"/>
      <c r="G20" s="4"/>
    </row>
    <row r="21" spans="1:7" ht="33.75" x14ac:dyDescent="0.25">
      <c r="A21" s="3">
        <f t="shared" ref="A21:A27" si="1">MAX(A18:A20)+1</f>
        <v>4</v>
      </c>
      <c r="B21" s="3" t="s">
        <v>23</v>
      </c>
      <c r="C21" s="8" t="s">
        <v>46</v>
      </c>
      <c r="D21" s="3" t="s">
        <v>14</v>
      </c>
      <c r="E21" s="15">
        <v>30</v>
      </c>
      <c r="F21" s="16">
        <v>60.82</v>
      </c>
      <c r="G21" s="24"/>
    </row>
    <row r="22" spans="1:7" ht="45" x14ac:dyDescent="0.25">
      <c r="A22" s="3">
        <f>MAX(A19:A21)+1</f>
        <v>5</v>
      </c>
      <c r="B22" s="3" t="s">
        <v>22</v>
      </c>
      <c r="C22" s="8" t="s">
        <v>47</v>
      </c>
      <c r="D22" s="3" t="s">
        <v>14</v>
      </c>
      <c r="E22" s="15">
        <v>28</v>
      </c>
      <c r="F22" s="16">
        <v>62.95</v>
      </c>
      <c r="G22" s="24"/>
    </row>
    <row r="23" spans="1:7" x14ac:dyDescent="0.25">
      <c r="A23" s="3"/>
      <c r="B23" s="3" t="s">
        <v>42</v>
      </c>
      <c r="C23" s="8" t="s">
        <v>61</v>
      </c>
      <c r="D23" s="3" t="s">
        <v>14</v>
      </c>
      <c r="E23" s="15">
        <v>3.3</v>
      </c>
      <c r="F23" s="16">
        <v>1797.06</v>
      </c>
      <c r="G23" s="24"/>
    </row>
    <row r="24" spans="1:7" ht="22.5" x14ac:dyDescent="0.25">
      <c r="A24" s="3">
        <f>MAX(A21:A22)+1</f>
        <v>6</v>
      </c>
      <c r="B24" s="3" t="s">
        <v>42</v>
      </c>
      <c r="C24" s="8" t="s">
        <v>74</v>
      </c>
      <c r="D24" s="3" t="s">
        <v>44</v>
      </c>
      <c r="E24" s="15">
        <v>9.9</v>
      </c>
      <c r="F24" s="16">
        <v>569.54999999999995</v>
      </c>
      <c r="G24" s="24"/>
    </row>
    <row r="25" spans="1:7" x14ac:dyDescent="0.25">
      <c r="A25" s="3">
        <f>MAX(A22:A24)+1</f>
        <v>7</v>
      </c>
      <c r="B25" s="3" t="s">
        <v>42</v>
      </c>
      <c r="C25" s="8" t="s">
        <v>48</v>
      </c>
      <c r="D25" s="3" t="s">
        <v>13</v>
      </c>
      <c r="E25" s="15">
        <v>20</v>
      </c>
      <c r="F25" s="16">
        <v>295.16000000000003</v>
      </c>
      <c r="G25" s="24"/>
    </row>
    <row r="26" spans="1:7" x14ac:dyDescent="0.25">
      <c r="A26" s="4"/>
      <c r="B26" s="4"/>
      <c r="C26" s="4" t="s">
        <v>68</v>
      </c>
      <c r="D26" s="4"/>
      <c r="E26" s="4"/>
      <c r="F26" s="4"/>
      <c r="G26" s="4"/>
    </row>
    <row r="27" spans="1:7" x14ac:dyDescent="0.25">
      <c r="A27" s="3">
        <f t="shared" si="1"/>
        <v>8</v>
      </c>
      <c r="B27" s="3" t="s">
        <v>67</v>
      </c>
      <c r="C27" s="8" t="s">
        <v>69</v>
      </c>
      <c r="D27" s="3" t="s">
        <v>44</v>
      </c>
      <c r="E27" s="15">
        <v>800</v>
      </c>
      <c r="F27" s="16">
        <v>48.19</v>
      </c>
      <c r="G27" s="24"/>
    </row>
    <row r="28" spans="1:7" x14ac:dyDescent="0.25">
      <c r="A28" s="37"/>
      <c r="B28" s="37"/>
      <c r="C28" s="36" t="s">
        <v>34</v>
      </c>
      <c r="D28" s="38"/>
      <c r="E28" s="39"/>
      <c r="F28" s="39"/>
      <c r="G28" s="39"/>
    </row>
    <row r="29" spans="1:7" x14ac:dyDescent="0.25">
      <c r="A29" s="4"/>
      <c r="B29" s="4"/>
      <c r="C29" s="10" t="s">
        <v>53</v>
      </c>
      <c r="D29" s="5"/>
      <c r="E29" s="23"/>
      <c r="F29" s="4"/>
      <c r="G29" s="4"/>
    </row>
    <row r="30" spans="1:7" ht="22.5" x14ac:dyDescent="0.25">
      <c r="A30" s="3">
        <f>MAX(A26:A29)+1</f>
        <v>9</v>
      </c>
      <c r="B30" s="3" t="s">
        <v>25</v>
      </c>
      <c r="C30" s="8" t="s">
        <v>15</v>
      </c>
      <c r="D30" s="3" t="s">
        <v>38</v>
      </c>
      <c r="E30" s="15">
        <v>7120</v>
      </c>
      <c r="F30" s="16">
        <v>3.6</v>
      </c>
      <c r="G30" s="24"/>
    </row>
    <row r="31" spans="1:7" ht="33.75" x14ac:dyDescent="0.25">
      <c r="A31" s="3">
        <f>MAX(A27:A30)+1</f>
        <v>10</v>
      </c>
      <c r="B31" s="3" t="s">
        <v>24</v>
      </c>
      <c r="C31" s="8" t="s">
        <v>75</v>
      </c>
      <c r="D31" s="3" t="s">
        <v>38</v>
      </c>
      <c r="E31" s="15">
        <v>4630</v>
      </c>
      <c r="F31" s="16">
        <v>3</v>
      </c>
      <c r="G31" s="24"/>
    </row>
    <row r="32" spans="1:7" ht="22.5" x14ac:dyDescent="0.25">
      <c r="A32" s="3">
        <f t="shared" ref="A32:A33" si="2">MAX(A28:A31)+1</f>
        <v>11</v>
      </c>
      <c r="B32" s="3" t="s">
        <v>30</v>
      </c>
      <c r="C32" s="8" t="s">
        <v>79</v>
      </c>
      <c r="D32" s="3" t="s">
        <v>38</v>
      </c>
      <c r="E32" s="15">
        <v>5000</v>
      </c>
      <c r="F32" s="16">
        <v>59.47</v>
      </c>
      <c r="G32" s="24"/>
    </row>
    <row r="33" spans="1:7" ht="22.5" x14ac:dyDescent="0.25">
      <c r="A33" s="3">
        <f t="shared" si="2"/>
        <v>12</v>
      </c>
      <c r="B33" s="3" t="s">
        <v>62</v>
      </c>
      <c r="C33" s="8" t="s">
        <v>64</v>
      </c>
      <c r="D33" s="3" t="s">
        <v>38</v>
      </c>
      <c r="E33" s="15">
        <v>4300</v>
      </c>
      <c r="F33" s="16">
        <v>110.01</v>
      </c>
      <c r="G33" s="24"/>
    </row>
    <row r="34" spans="1:7" x14ac:dyDescent="0.25">
      <c r="A34" s="37"/>
      <c r="B34" s="37"/>
      <c r="C34" s="36" t="s">
        <v>35</v>
      </c>
      <c r="D34" s="38"/>
      <c r="E34" s="39"/>
      <c r="F34" s="39"/>
      <c r="G34" s="39"/>
    </row>
    <row r="35" spans="1:7" ht="22.5" x14ac:dyDescent="0.25">
      <c r="A35" s="3">
        <f>MAX(A34:A34)+1</f>
        <v>1</v>
      </c>
      <c r="B35" s="3" t="s">
        <v>26</v>
      </c>
      <c r="C35" s="8" t="s">
        <v>77</v>
      </c>
      <c r="D35" s="3" t="s">
        <v>38</v>
      </c>
      <c r="E35" s="15">
        <v>4610.2</v>
      </c>
      <c r="F35" s="16">
        <v>62.01</v>
      </c>
      <c r="G35" s="24"/>
    </row>
    <row r="36" spans="1:7" ht="22.5" x14ac:dyDescent="0.25">
      <c r="A36" s="3">
        <f>MAX(A34:A35)+1</f>
        <v>2</v>
      </c>
      <c r="B36" s="3" t="s">
        <v>27</v>
      </c>
      <c r="C36" s="8" t="s">
        <v>78</v>
      </c>
      <c r="D36" s="3" t="s">
        <v>38</v>
      </c>
      <c r="E36" s="15">
        <v>4521.2</v>
      </c>
      <c r="F36" s="16">
        <v>50.78</v>
      </c>
      <c r="G36" s="24"/>
    </row>
    <row r="37" spans="1:7" x14ac:dyDescent="0.25">
      <c r="A37" s="37"/>
      <c r="B37" s="37"/>
      <c r="C37" s="36" t="s">
        <v>36</v>
      </c>
      <c r="D37" s="38"/>
      <c r="E37" s="39"/>
      <c r="F37" s="39"/>
      <c r="G37" s="39"/>
    </row>
    <row r="38" spans="1:7" x14ac:dyDescent="0.25">
      <c r="A38" s="4"/>
      <c r="B38" s="4"/>
      <c r="C38" s="27" t="s">
        <v>19</v>
      </c>
      <c r="D38" s="5"/>
      <c r="E38" s="23"/>
      <c r="F38" s="4"/>
      <c r="G38" s="4"/>
    </row>
    <row r="39" spans="1:7" ht="22.5" x14ac:dyDescent="0.25">
      <c r="A39" s="3">
        <f t="shared" ref="A39" si="3">MAX(A35:A38)+1</f>
        <v>3</v>
      </c>
      <c r="B39" s="3" t="s">
        <v>29</v>
      </c>
      <c r="C39" s="8" t="s">
        <v>63</v>
      </c>
      <c r="D39" s="3" t="s">
        <v>38</v>
      </c>
      <c r="E39" s="15">
        <v>1960</v>
      </c>
      <c r="F39" s="15">
        <v>30.03</v>
      </c>
      <c r="G39" s="24"/>
    </row>
    <row r="40" spans="1:7" x14ac:dyDescent="0.25">
      <c r="A40" s="4"/>
      <c r="B40" s="4"/>
      <c r="C40" s="27" t="s">
        <v>60</v>
      </c>
      <c r="D40" s="4"/>
      <c r="E40" s="4"/>
      <c r="F40" s="4"/>
      <c r="G40" s="4"/>
    </row>
    <row r="41" spans="1:7" ht="29.25" customHeight="1" x14ac:dyDescent="0.25">
      <c r="A41" s="3">
        <f>MAX(A38:A40)+1</f>
        <v>4</v>
      </c>
      <c r="B41" s="3" t="s">
        <v>29</v>
      </c>
      <c r="C41" s="8" t="s">
        <v>59</v>
      </c>
      <c r="D41" s="3" t="s">
        <v>38</v>
      </c>
      <c r="E41" s="16">
        <v>250</v>
      </c>
      <c r="F41" s="24">
        <v>59.47</v>
      </c>
      <c r="G41" s="24"/>
    </row>
    <row r="42" spans="1:7" x14ac:dyDescent="0.25">
      <c r="A42" s="37"/>
      <c r="B42" s="37"/>
      <c r="C42" s="36" t="s">
        <v>37</v>
      </c>
      <c r="D42" s="38"/>
      <c r="E42" s="39"/>
      <c r="F42" s="39"/>
      <c r="G42" s="39"/>
    </row>
    <row r="43" spans="1:7" x14ac:dyDescent="0.25">
      <c r="A43" s="4"/>
      <c r="B43" s="4"/>
      <c r="C43" s="10" t="s">
        <v>17</v>
      </c>
      <c r="D43" s="4"/>
      <c r="E43" s="22"/>
      <c r="F43" s="22"/>
      <c r="G43" s="22"/>
    </row>
    <row r="44" spans="1:7" x14ac:dyDescent="0.25">
      <c r="A44" s="3">
        <f>MAX(A40:A43)+1</f>
        <v>5</v>
      </c>
      <c r="B44" s="3" t="s">
        <v>31</v>
      </c>
      <c r="C44" s="13" t="s">
        <v>20</v>
      </c>
      <c r="D44" s="12" t="s">
        <v>12</v>
      </c>
      <c r="E44" s="15">
        <v>6</v>
      </c>
      <c r="F44" s="15">
        <v>161.41999999999999</v>
      </c>
      <c r="G44" s="24"/>
    </row>
    <row r="45" spans="1:7" ht="22.5" x14ac:dyDescent="0.25">
      <c r="A45" s="3">
        <v>6</v>
      </c>
      <c r="B45" s="3" t="s">
        <v>31</v>
      </c>
      <c r="C45" s="13" t="s">
        <v>49</v>
      </c>
      <c r="D45" s="12" t="s">
        <v>12</v>
      </c>
      <c r="E45" s="15">
        <v>6</v>
      </c>
      <c r="F45" s="16">
        <v>223.28</v>
      </c>
      <c r="G45" s="24"/>
    </row>
    <row r="46" spans="1:7" x14ac:dyDescent="0.25">
      <c r="A46" s="33"/>
      <c r="B46" s="33"/>
      <c r="C46" s="36" t="s">
        <v>80</v>
      </c>
      <c r="D46" s="33"/>
      <c r="E46" s="34"/>
      <c r="F46" s="34"/>
      <c r="G46" s="35"/>
    </row>
    <row r="47" spans="1:7" x14ac:dyDescent="0.25">
      <c r="A47" s="12">
        <v>1</v>
      </c>
      <c r="B47" s="12"/>
      <c r="C47" s="32" t="s">
        <v>81</v>
      </c>
      <c r="D47" s="12" t="s">
        <v>12</v>
      </c>
      <c r="E47" s="43">
        <v>1</v>
      </c>
      <c r="F47" s="43">
        <v>4000</v>
      </c>
      <c r="G47" s="44"/>
    </row>
    <row r="48" spans="1:7" ht="15.75" thickBot="1" x14ac:dyDescent="0.3">
      <c r="A48" s="3">
        <v>2</v>
      </c>
      <c r="B48" s="3"/>
      <c r="C48" s="32" t="s">
        <v>82</v>
      </c>
      <c r="D48" s="3" t="s">
        <v>83</v>
      </c>
      <c r="E48" s="16">
        <v>1</v>
      </c>
      <c r="F48" s="45">
        <v>25000</v>
      </c>
      <c r="G48" s="46"/>
    </row>
    <row r="49" spans="1:7" ht="23.25" thickBot="1" x14ac:dyDescent="0.3">
      <c r="A49" s="11"/>
      <c r="F49" s="47" t="s">
        <v>56</v>
      </c>
      <c r="G49" s="48">
        <f>SUM(G5:G48)</f>
        <v>0</v>
      </c>
    </row>
    <row r="50" spans="1:7" ht="15.75" thickBot="1" x14ac:dyDescent="0.3">
      <c r="F50" s="47" t="s">
        <v>57</v>
      </c>
      <c r="G50" s="48">
        <f>G51-G49</f>
        <v>0</v>
      </c>
    </row>
    <row r="51" spans="1:7" ht="15.75" thickBot="1" x14ac:dyDescent="0.3">
      <c r="A51" s="11"/>
      <c r="F51" s="47" t="s">
        <v>58</v>
      </c>
      <c r="G51" s="49">
        <f>G49*1.23</f>
        <v>0</v>
      </c>
    </row>
    <row r="52" spans="1:7" x14ac:dyDescent="0.25">
      <c r="A52" s="11"/>
      <c r="B52"/>
      <c r="C52"/>
      <c r="D52"/>
      <c r="E52"/>
      <c r="F52"/>
      <c r="G52"/>
    </row>
    <row r="53" spans="1:7" x14ac:dyDescent="0.25">
      <c r="A53" s="11"/>
      <c r="B53"/>
      <c r="C53"/>
      <c r="D53"/>
      <c r="E53"/>
      <c r="F53"/>
      <c r="G53"/>
    </row>
    <row r="54" spans="1:7" x14ac:dyDescent="0.25">
      <c r="A54" s="11"/>
      <c r="B54"/>
      <c r="C54"/>
      <c r="D54"/>
      <c r="E54"/>
      <c r="F54"/>
      <c r="G54"/>
    </row>
    <row r="55" spans="1:7" x14ac:dyDescent="0.25">
      <c r="E55"/>
      <c r="F55"/>
      <c r="G55"/>
    </row>
    <row r="56" spans="1:7" x14ac:dyDescent="0.25">
      <c r="E56"/>
      <c r="F56"/>
      <c r="G56"/>
    </row>
    <row r="57" spans="1:7" x14ac:dyDescent="0.25">
      <c r="E57"/>
      <c r="F57"/>
      <c r="G57"/>
    </row>
    <row r="58" spans="1:7" x14ac:dyDescent="0.25">
      <c r="E58"/>
      <c r="F58"/>
      <c r="G58"/>
    </row>
    <row r="59" spans="1:7" x14ac:dyDescent="0.25">
      <c r="E59"/>
      <c r="F59"/>
      <c r="G59"/>
    </row>
    <row r="60" spans="1:7" x14ac:dyDescent="0.25">
      <c r="E60"/>
      <c r="F60"/>
      <c r="G60"/>
    </row>
    <row r="61" spans="1:7" x14ac:dyDescent="0.25">
      <c r="E61"/>
      <c r="F61"/>
      <c r="G61"/>
    </row>
    <row r="62" spans="1:7" x14ac:dyDescent="0.25">
      <c r="A62" s="11"/>
      <c r="B62" s="11"/>
      <c r="C62" s="11"/>
      <c r="D62" s="11"/>
      <c r="E62"/>
      <c r="F62"/>
      <c r="G62"/>
    </row>
    <row r="63" spans="1:7" ht="23.25" customHeight="1" x14ac:dyDescent="0.25">
      <c r="A63" s="11"/>
      <c r="B63" s="11"/>
      <c r="C63" s="11"/>
      <c r="D63" s="11"/>
      <c r="E63"/>
      <c r="F63"/>
      <c r="G63"/>
    </row>
    <row r="64" spans="1:7" ht="23.25" customHeight="1" x14ac:dyDescent="0.25">
      <c r="A64" s="11"/>
      <c r="B64" s="11"/>
      <c r="C64" s="11"/>
      <c r="D64" s="11"/>
      <c r="E64"/>
      <c r="F64"/>
      <c r="G64"/>
    </row>
    <row r="65" spans="1:7" ht="21" customHeight="1" x14ac:dyDescent="0.25">
      <c r="A65" s="11"/>
      <c r="B65" s="11"/>
      <c r="C65" s="11"/>
      <c r="D65" s="11"/>
      <c r="E65"/>
      <c r="F65"/>
      <c r="G65"/>
    </row>
    <row r="66" spans="1:7" x14ac:dyDescent="0.25">
      <c r="A66" s="11"/>
      <c r="B66" s="11"/>
      <c r="C66" s="11"/>
      <c r="D66" s="11"/>
      <c r="E66"/>
      <c r="F66"/>
      <c r="G66"/>
    </row>
    <row r="67" spans="1:7" x14ac:dyDescent="0.25">
      <c r="E67"/>
      <c r="F67"/>
      <c r="G67"/>
    </row>
    <row r="68" spans="1:7" x14ac:dyDescent="0.25">
      <c r="E68"/>
      <c r="F68"/>
      <c r="G68"/>
    </row>
    <row r="69" spans="1:7" x14ac:dyDescent="0.25">
      <c r="E69"/>
      <c r="F69"/>
      <c r="G69"/>
    </row>
    <row r="70" spans="1:7" x14ac:dyDescent="0.25">
      <c r="E70"/>
      <c r="F70"/>
      <c r="G70"/>
    </row>
    <row r="71" spans="1:7" x14ac:dyDescent="0.25">
      <c r="C71" s="6" t="s">
        <v>16</v>
      </c>
      <c r="E71" s="51"/>
      <c r="F71" s="51"/>
      <c r="G71"/>
    </row>
    <row r="72" spans="1:7" x14ac:dyDescent="0.25">
      <c r="E72"/>
      <c r="F72"/>
      <c r="G72"/>
    </row>
    <row r="73" spans="1:7" x14ac:dyDescent="0.25">
      <c r="E73"/>
      <c r="F73"/>
      <c r="G73"/>
    </row>
    <row r="74" spans="1:7" x14ac:dyDescent="0.25">
      <c r="E74"/>
      <c r="F74"/>
      <c r="G74"/>
    </row>
    <row r="75" spans="1:7" x14ac:dyDescent="0.25">
      <c r="E75"/>
      <c r="F75"/>
      <c r="G75"/>
    </row>
    <row r="76" spans="1:7" x14ac:dyDescent="0.25">
      <c r="E76"/>
      <c r="F76"/>
      <c r="G76"/>
    </row>
    <row r="77" spans="1:7" x14ac:dyDescent="0.25">
      <c r="E77"/>
      <c r="F77"/>
      <c r="G77"/>
    </row>
    <row r="78" spans="1:7" x14ac:dyDescent="0.25">
      <c r="E78"/>
      <c r="F78"/>
      <c r="G78"/>
    </row>
    <row r="79" spans="1:7" x14ac:dyDescent="0.25">
      <c r="E79"/>
      <c r="F79"/>
      <c r="G79"/>
    </row>
    <row r="80" spans="1:7" x14ac:dyDescent="0.25">
      <c r="E80"/>
      <c r="F80"/>
      <c r="G80"/>
    </row>
    <row r="81" spans="5:7" x14ac:dyDescent="0.25">
      <c r="E81"/>
      <c r="F81"/>
      <c r="G81"/>
    </row>
    <row r="82" spans="5:7" x14ac:dyDescent="0.25">
      <c r="E82"/>
      <c r="F82"/>
      <c r="G82"/>
    </row>
    <row r="83" spans="5:7" x14ac:dyDescent="0.25">
      <c r="E83"/>
      <c r="F83"/>
      <c r="G83"/>
    </row>
    <row r="84" spans="5:7" x14ac:dyDescent="0.25">
      <c r="E84"/>
      <c r="F84"/>
      <c r="G84"/>
    </row>
    <row r="85" spans="5:7" x14ac:dyDescent="0.25">
      <c r="E85"/>
      <c r="F85"/>
      <c r="G85"/>
    </row>
    <row r="86" spans="5:7" ht="15" customHeight="1" x14ac:dyDescent="0.25">
      <c r="E86"/>
      <c r="F86"/>
      <c r="G86"/>
    </row>
    <row r="87" spans="5:7" x14ac:dyDescent="0.25">
      <c r="E87"/>
      <c r="F87"/>
      <c r="G87"/>
    </row>
    <row r="88" spans="5:7" x14ac:dyDescent="0.25">
      <c r="E88"/>
      <c r="F88"/>
      <c r="G88"/>
    </row>
    <row r="89" spans="5:7" ht="15" customHeight="1" x14ac:dyDescent="0.25">
      <c r="E89"/>
      <c r="F89"/>
      <c r="G89"/>
    </row>
    <row r="90" spans="5:7" x14ac:dyDescent="0.25">
      <c r="E90"/>
      <c r="F90"/>
      <c r="G90"/>
    </row>
    <row r="91" spans="5:7" x14ac:dyDescent="0.25">
      <c r="E91"/>
      <c r="F91"/>
      <c r="G91"/>
    </row>
    <row r="92" spans="5:7" x14ac:dyDescent="0.25">
      <c r="E92"/>
      <c r="F92"/>
      <c r="G92"/>
    </row>
    <row r="93" spans="5:7" x14ac:dyDescent="0.25">
      <c r="E93"/>
      <c r="F93"/>
      <c r="G93"/>
    </row>
    <row r="94" spans="5:7" x14ac:dyDescent="0.25">
      <c r="E94"/>
      <c r="F94"/>
      <c r="G94"/>
    </row>
    <row r="95" spans="5:7" x14ac:dyDescent="0.25">
      <c r="E95"/>
      <c r="F95"/>
      <c r="G95"/>
    </row>
    <row r="96" spans="5:7" x14ac:dyDescent="0.25">
      <c r="E96"/>
      <c r="F96"/>
      <c r="G96"/>
    </row>
    <row r="97" spans="5:7" x14ac:dyDescent="0.25">
      <c r="E97"/>
      <c r="F97"/>
      <c r="G97"/>
    </row>
    <row r="98" spans="5:7" x14ac:dyDescent="0.25">
      <c r="E98"/>
      <c r="F98"/>
      <c r="G98"/>
    </row>
    <row r="99" spans="5:7" x14ac:dyDescent="0.25">
      <c r="E99"/>
      <c r="F99"/>
      <c r="G99"/>
    </row>
    <row r="100" spans="5:7" x14ac:dyDescent="0.25">
      <c r="E100"/>
      <c r="F100"/>
      <c r="G100"/>
    </row>
    <row r="101" spans="5:7" x14ac:dyDescent="0.25">
      <c r="E101"/>
      <c r="F101"/>
      <c r="G101"/>
    </row>
    <row r="102" spans="5:7" x14ac:dyDescent="0.25">
      <c r="E102"/>
      <c r="F102"/>
      <c r="G102"/>
    </row>
    <row r="103" spans="5:7" x14ac:dyDescent="0.25">
      <c r="E103"/>
      <c r="F103"/>
      <c r="G103"/>
    </row>
    <row r="104" spans="5:7" x14ac:dyDescent="0.25">
      <c r="E104"/>
      <c r="F104"/>
      <c r="G104"/>
    </row>
    <row r="105" spans="5:7" x14ac:dyDescent="0.25">
      <c r="E105"/>
      <c r="F105"/>
      <c r="G105"/>
    </row>
    <row r="106" spans="5:7" x14ac:dyDescent="0.25">
      <c r="E106"/>
      <c r="F106"/>
      <c r="G106"/>
    </row>
    <row r="107" spans="5:7" x14ac:dyDescent="0.25">
      <c r="E107"/>
      <c r="F107"/>
      <c r="G107"/>
    </row>
    <row r="108" spans="5:7" x14ac:dyDescent="0.25">
      <c r="E108"/>
      <c r="F108"/>
      <c r="G108"/>
    </row>
    <row r="109" spans="5:7" x14ac:dyDescent="0.25">
      <c r="E109"/>
      <c r="F109"/>
      <c r="G109"/>
    </row>
    <row r="110" spans="5:7" x14ac:dyDescent="0.25">
      <c r="E110"/>
      <c r="F110"/>
      <c r="G110"/>
    </row>
    <row r="111" spans="5:7" x14ac:dyDescent="0.25">
      <c r="E111"/>
      <c r="F111"/>
      <c r="G111"/>
    </row>
    <row r="112" spans="5:7" x14ac:dyDescent="0.25">
      <c r="E112"/>
      <c r="F112"/>
      <c r="G112"/>
    </row>
    <row r="113" spans="5:7" x14ac:dyDescent="0.25">
      <c r="E113"/>
      <c r="F113"/>
      <c r="G113"/>
    </row>
    <row r="114" spans="5:7" x14ac:dyDescent="0.25">
      <c r="E114"/>
      <c r="F114"/>
      <c r="G114"/>
    </row>
    <row r="115" spans="5:7" x14ac:dyDescent="0.25">
      <c r="E115"/>
      <c r="F115"/>
      <c r="G115"/>
    </row>
    <row r="116" spans="5:7" x14ac:dyDescent="0.25">
      <c r="E116"/>
      <c r="F116"/>
      <c r="G116"/>
    </row>
    <row r="117" spans="5:7" x14ac:dyDescent="0.25">
      <c r="E117"/>
      <c r="F117"/>
      <c r="G117"/>
    </row>
    <row r="118" spans="5:7" x14ac:dyDescent="0.25">
      <c r="E118"/>
      <c r="F118"/>
      <c r="G118"/>
    </row>
    <row r="119" spans="5:7" x14ac:dyDescent="0.25">
      <c r="E119"/>
      <c r="F119"/>
      <c r="G119"/>
    </row>
    <row r="120" spans="5:7" x14ac:dyDescent="0.25">
      <c r="E120"/>
      <c r="F120"/>
      <c r="G120"/>
    </row>
    <row r="121" spans="5:7" x14ac:dyDescent="0.25">
      <c r="E121"/>
      <c r="F121"/>
      <c r="G121"/>
    </row>
    <row r="122" spans="5:7" x14ac:dyDescent="0.25">
      <c r="E122"/>
      <c r="F122"/>
      <c r="G122"/>
    </row>
    <row r="123" spans="5:7" x14ac:dyDescent="0.25">
      <c r="E123"/>
      <c r="F123"/>
      <c r="G123"/>
    </row>
    <row r="124" spans="5:7" x14ac:dyDescent="0.25">
      <c r="E124"/>
      <c r="F124"/>
      <c r="G124"/>
    </row>
    <row r="125" spans="5:7" x14ac:dyDescent="0.25">
      <c r="E125"/>
      <c r="F125"/>
      <c r="G125"/>
    </row>
    <row r="126" spans="5:7" x14ac:dyDescent="0.25">
      <c r="E126"/>
      <c r="F126"/>
      <c r="G126"/>
    </row>
    <row r="127" spans="5:7" x14ac:dyDescent="0.25">
      <c r="E127"/>
      <c r="F127"/>
      <c r="G127"/>
    </row>
    <row r="128" spans="5:7" x14ac:dyDescent="0.25">
      <c r="E128"/>
      <c r="F128"/>
      <c r="G128"/>
    </row>
    <row r="129" spans="5:7" x14ac:dyDescent="0.25">
      <c r="E129"/>
      <c r="F129"/>
      <c r="G129"/>
    </row>
    <row r="130" spans="5:7" x14ac:dyDescent="0.25">
      <c r="E130"/>
      <c r="F130"/>
      <c r="G130"/>
    </row>
    <row r="131" spans="5:7" x14ac:dyDescent="0.25">
      <c r="E131"/>
      <c r="F131"/>
      <c r="G131"/>
    </row>
    <row r="132" spans="5:7" x14ac:dyDescent="0.25">
      <c r="E132"/>
      <c r="F132"/>
      <c r="G132"/>
    </row>
    <row r="133" spans="5:7" x14ac:dyDescent="0.25">
      <c r="E133"/>
      <c r="F133"/>
      <c r="G133"/>
    </row>
    <row r="134" spans="5:7" x14ac:dyDescent="0.25">
      <c r="E134"/>
      <c r="F134"/>
      <c r="G134"/>
    </row>
    <row r="135" spans="5:7" x14ac:dyDescent="0.25">
      <c r="E135"/>
      <c r="F135"/>
      <c r="G135"/>
    </row>
    <row r="136" spans="5:7" x14ac:dyDescent="0.25">
      <c r="E136"/>
      <c r="F136"/>
      <c r="G136"/>
    </row>
    <row r="137" spans="5:7" x14ac:dyDescent="0.25">
      <c r="E137"/>
      <c r="F137"/>
      <c r="G137"/>
    </row>
    <row r="138" spans="5:7" x14ac:dyDescent="0.25">
      <c r="E138"/>
      <c r="F138"/>
      <c r="G138"/>
    </row>
    <row r="139" spans="5:7" x14ac:dyDescent="0.25">
      <c r="E139"/>
      <c r="F139"/>
      <c r="G139"/>
    </row>
    <row r="140" spans="5:7" x14ac:dyDescent="0.25">
      <c r="E140"/>
      <c r="F140"/>
      <c r="G140"/>
    </row>
    <row r="141" spans="5:7" x14ac:dyDescent="0.25">
      <c r="E141"/>
      <c r="F141"/>
      <c r="G141"/>
    </row>
    <row r="142" spans="5:7" x14ac:dyDescent="0.25">
      <c r="E142"/>
      <c r="F142"/>
      <c r="G142"/>
    </row>
    <row r="143" spans="5:7" x14ac:dyDescent="0.25">
      <c r="E143"/>
      <c r="F143"/>
      <c r="G143"/>
    </row>
    <row r="144" spans="5:7" x14ac:dyDescent="0.25">
      <c r="E144"/>
      <c r="F144"/>
      <c r="G144"/>
    </row>
    <row r="145" spans="5:7" x14ac:dyDescent="0.25">
      <c r="E145"/>
      <c r="F145"/>
      <c r="G145"/>
    </row>
    <row r="146" spans="5:7" x14ac:dyDescent="0.25">
      <c r="E146"/>
      <c r="F146"/>
      <c r="G146"/>
    </row>
    <row r="147" spans="5:7" x14ac:dyDescent="0.25">
      <c r="E147"/>
      <c r="F147"/>
      <c r="G147"/>
    </row>
    <row r="148" spans="5:7" x14ac:dyDescent="0.25">
      <c r="E148"/>
      <c r="F148"/>
      <c r="G148"/>
    </row>
    <row r="149" spans="5:7" x14ac:dyDescent="0.25">
      <c r="E149"/>
      <c r="F149"/>
      <c r="G149"/>
    </row>
    <row r="150" spans="5:7" x14ac:dyDescent="0.25">
      <c r="E150"/>
      <c r="F150"/>
      <c r="G150"/>
    </row>
  </sheetData>
  <mergeCells count="2">
    <mergeCell ref="A1:G1"/>
    <mergeCell ref="E71:F71"/>
  </mergeCells>
  <printOptions horizontalCentered="1"/>
  <pageMargins left="0.98425196850393704" right="0.98425196850393704" top="0.98425196850393704" bottom="0.98425196850393704" header="0.51181102362204722" footer="0.51181102362204722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Szymański</dc:creator>
  <cp:lastModifiedBy>Anna Bieńkowska</cp:lastModifiedBy>
  <cp:lastPrinted>2026-04-01T09:30:07Z</cp:lastPrinted>
  <dcterms:created xsi:type="dcterms:W3CDTF">2020-12-07T15:35:28Z</dcterms:created>
  <dcterms:modified xsi:type="dcterms:W3CDTF">2026-06-09T05:49:39Z</dcterms:modified>
</cp:coreProperties>
</file>